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ain\Dropbox\"/>
    </mc:Choice>
  </mc:AlternateContent>
  <xr:revisionPtr revIDLastSave="0" documentId="13_ncr:1_{B4D90962-D57C-46FA-B891-334E3A5D0B7F}" xr6:coauthVersionLast="47" xr6:coauthVersionMax="47" xr10:uidLastSave="{00000000-0000-0000-0000-000000000000}"/>
  <bookViews>
    <workbookView xWindow="-120" yWindow="-120" windowWidth="20730" windowHeight="11160" tabRatio="877" xr2:uid="{B5617DAB-068B-4343-B8E5-4F7435A17AF8}"/>
  </bookViews>
  <sheets>
    <sheet name="Comparisons" sheetId="9" r:id="rId1"/>
    <sheet name="Gros 1978" sheetId="4" r:id="rId2"/>
    <sheet name="Wakeham-Dawson 1997" sheetId="5" r:id="rId3"/>
    <sheet name="Wakeham-Dawson 2006" sheetId="6" r:id="rId4"/>
    <sheet name="Wakeham-Dawson 2007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9" l="1"/>
  <c r="H9" i="9"/>
  <c r="N11" i="9"/>
  <c r="O11" i="9"/>
  <c r="J11" i="9"/>
  <c r="K11" i="9"/>
  <c r="F11" i="9"/>
  <c r="G11" i="9"/>
  <c r="B11" i="9"/>
  <c r="C11" i="9"/>
  <c r="B13" i="9"/>
  <c r="F13" i="9"/>
  <c r="G13" i="9"/>
  <c r="P4" i="9"/>
  <c r="L4" i="9"/>
  <c r="H4" i="9"/>
  <c r="D4" i="9"/>
  <c r="H3" i="9"/>
  <c r="H11" i="9" s="1"/>
  <c r="O13" i="9"/>
  <c r="N13" i="9"/>
  <c r="K13" i="9"/>
  <c r="J13" i="9"/>
  <c r="C13" i="9"/>
  <c r="P6" i="9"/>
  <c r="P7" i="9"/>
  <c r="P3" i="9"/>
  <c r="P13" i="9" s="1"/>
  <c r="P5" i="9"/>
  <c r="L5" i="9"/>
  <c r="L3" i="9"/>
  <c r="D6" i="9"/>
  <c r="D3" i="9"/>
  <c r="D11" i="9" s="1"/>
  <c r="D5" i="9"/>
  <c r="L11" i="9" l="1"/>
  <c r="H13" i="9"/>
  <c r="D13" i="9"/>
  <c r="L13" i="9"/>
  <c r="P11" i="9"/>
</calcChain>
</file>

<file path=xl/sharedStrings.xml><?xml version="1.0" encoding="utf-8"?>
<sst xmlns="http://schemas.openxmlformats.org/spreadsheetml/2006/main" count="81" uniqueCount="36">
  <si>
    <t>Overview of forms:</t>
  </si>
  <si>
    <t>Gradually tapering</t>
  </si>
  <si>
    <t>Onion-shaped</t>
  </si>
  <si>
    <t>Spindle-shaped</t>
  </si>
  <si>
    <t>Narrow, not clearly classifiable</t>
  </si>
  <si>
    <t>Base rounded, indented</t>
  </si>
  <si>
    <t>Base rounded, not indented</t>
  </si>
  <si>
    <t>Base straight</t>
  </si>
  <si>
    <t>Base indented</t>
  </si>
  <si>
    <t>Features may also occur in combinations other than those shown here.</t>
  </si>
  <si>
    <t>It is not uncommon for certain transitions to occur even in an "animal"</t>
  </si>
  <si>
    <t>Wakeham-Dawson: not concave</t>
  </si>
  <si>
    <t>Wakeham-Dawson: concave</t>
  </si>
  <si>
    <t>P cingovskii</t>
  </si>
  <si>
    <t>AL/AB</t>
  </si>
  <si>
    <t>P tisiphone</t>
  </si>
  <si>
    <t>P orestes</t>
  </si>
  <si>
    <t>P mniszechii</t>
  </si>
  <si>
    <t>na</t>
  </si>
  <si>
    <t>Gros 1978</t>
  </si>
  <si>
    <t xml:space="preserve">na </t>
  </si>
  <si>
    <t xml:space="preserve">For example, in species with androconia type 2 or 3, scales </t>
  </si>
  <si>
    <t>with a slightly indented or straight base can be found.</t>
  </si>
  <si>
    <t>Wakeham-Dawson 1997</t>
  </si>
  <si>
    <t>Wakeham-Dawson 2006</t>
  </si>
  <si>
    <t>Parmentier &amp; Qirinxhi 2025</t>
  </si>
  <si>
    <t>Maximal difference</t>
  </si>
  <si>
    <t>AL (mm)</t>
  </si>
  <si>
    <t>AB (mm)</t>
  </si>
  <si>
    <t>% absolute maximal differences</t>
  </si>
  <si>
    <t/>
  </si>
  <si>
    <t>Dibër population</t>
  </si>
  <si>
    <t>Avg.</t>
  </si>
  <si>
    <t>*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</si>
  <si>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 Parmentier &amp; Qirinxhi (2025)</t>
    </r>
  </si>
  <si>
    <t>Deprins &amp; van der Poorten 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</si>
</sst>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1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quotePrefix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" fillId="3" borderId="0" xfId="0" applyFont="1" applyFill="1"/>
    <xf numFmtId="0" fontId="6" fillId="3" borderId="0" xfId="0" applyFont="1" applyFill="1"/>
    <xf numFmtId="0" fontId="6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711371</xdr:colOff>
      <xdr:row>26</xdr:row>
      <xdr:rowOff>85095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E2A9231-19A9-81BB-577F-F22FC990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80952" cy="50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928688</xdr:colOff>
      <xdr:row>0</xdr:row>
      <xdr:rowOff>0</xdr:rowOff>
    </xdr:from>
    <xdr:to>
      <xdr:col>8</xdr:col>
      <xdr:colOff>4521424</xdr:colOff>
      <xdr:row>8</xdr:row>
      <xdr:rowOff>123619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578C4FB-DDFD-686A-AB6A-19E7E2F4A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9219" y="0"/>
          <a:ext cx="4545236" cy="1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0</xdr:rowOff>
    </xdr:from>
    <xdr:to>
      <xdr:col>20</xdr:col>
      <xdr:colOff>144461</xdr:colOff>
      <xdr:row>28</xdr:row>
      <xdr:rowOff>151714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71ABD24-3ED1-0282-AEF9-08C8D9EBE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1219" y="0"/>
          <a:ext cx="6347617" cy="54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452438</xdr:colOff>
      <xdr:row>26</xdr:row>
      <xdr:rowOff>27952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0825698-19B8-835B-D120-9F84B9AE07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97" r="1461"/>
        <a:stretch/>
      </xdr:blipFill>
      <xdr:spPr>
        <a:xfrm>
          <a:off x="0" y="0"/>
          <a:ext cx="5917407" cy="49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8</xdr:col>
      <xdr:colOff>161295</xdr:colOff>
      <xdr:row>58</xdr:row>
      <xdr:rowOff>170738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30139B2-4919-128F-A680-5869499D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24500"/>
          <a:ext cx="5038095" cy="56952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15</xdr:col>
      <xdr:colOff>485333</xdr:colOff>
      <xdr:row>57</xdr:row>
      <xdr:rowOff>56476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3F85C95-6BF2-B9E7-7933-E52618E88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2188" y="5524500"/>
          <a:ext cx="3521426" cy="5390476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56</xdr:row>
      <xdr:rowOff>171450</xdr:rowOff>
    </xdr:from>
    <xdr:to>
      <xdr:col>2</xdr:col>
      <xdr:colOff>352425</xdr:colOff>
      <xdr:row>57</xdr:row>
      <xdr:rowOff>133350</xdr:rowOff>
    </xdr:to>
    <xdr:sp macro="" textlink="">
      <xdr:nvSpPr>
        <xdr:cNvPr id="6" name="Ovaal 5">
          <a:extLst>
            <a:ext uri="{FF2B5EF4-FFF2-40B4-BE49-F238E27FC236}">
              <a16:creationId xmlns:a16="http://schemas.microsoft.com/office/drawing/2014/main" id="{A5E9CF38-D8CD-FBA0-38B3-A054F8044C6C}"/>
            </a:ext>
          </a:extLst>
        </xdr:cNvPr>
        <xdr:cNvSpPr/>
      </xdr:nvSpPr>
      <xdr:spPr>
        <a:xfrm>
          <a:off x="1362075" y="10839450"/>
          <a:ext cx="209550" cy="1524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 editAs="oneCell">
    <xdr:from>
      <xdr:col>0</xdr:col>
      <xdr:colOff>47625</xdr:colOff>
      <xdr:row>28</xdr:row>
      <xdr:rowOff>152400</xdr:rowOff>
    </xdr:from>
    <xdr:to>
      <xdr:col>8</xdr:col>
      <xdr:colOff>208920</xdr:colOff>
      <xdr:row>58</xdr:row>
      <xdr:rowOff>132638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2DCAAE5C-B95A-C88A-B0B0-0D868400D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5486400"/>
          <a:ext cx="5019045" cy="5695238"/>
        </a:xfrm>
        <a:prstGeom prst="rect">
          <a:avLst/>
        </a:prstGeom>
      </xdr:spPr>
    </xdr:pic>
    <xdr:clientData/>
  </xdr:twoCellAnchor>
  <xdr:twoCellAnchor>
    <xdr:from>
      <xdr:col>2</xdr:col>
      <xdr:colOff>190500</xdr:colOff>
      <xdr:row>56</xdr:row>
      <xdr:rowOff>133350</xdr:rowOff>
    </xdr:from>
    <xdr:to>
      <xdr:col>2</xdr:col>
      <xdr:colOff>400050</xdr:colOff>
      <xdr:row>57</xdr:row>
      <xdr:rowOff>95250</xdr:rowOff>
    </xdr:to>
    <xdr:sp macro="" textlink="">
      <xdr:nvSpPr>
        <xdr:cNvPr id="8" name="Ovaal 7">
          <a:extLst>
            <a:ext uri="{FF2B5EF4-FFF2-40B4-BE49-F238E27FC236}">
              <a16:creationId xmlns:a16="http://schemas.microsoft.com/office/drawing/2014/main" id="{67F762A9-67A8-4CBB-E41A-4DEEA01F32FC}"/>
            </a:ext>
          </a:extLst>
        </xdr:cNvPr>
        <xdr:cNvSpPr/>
      </xdr:nvSpPr>
      <xdr:spPr>
        <a:xfrm>
          <a:off x="1409700" y="10801350"/>
          <a:ext cx="209550" cy="1524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581025</xdr:colOff>
      <xdr:row>55</xdr:row>
      <xdr:rowOff>152400</xdr:rowOff>
    </xdr:from>
    <xdr:to>
      <xdr:col>1</xdr:col>
      <xdr:colOff>180975</xdr:colOff>
      <xdr:row>56</xdr:row>
      <xdr:rowOff>171450</xdr:rowOff>
    </xdr:to>
    <xdr:sp macro="" textlink="">
      <xdr:nvSpPr>
        <xdr:cNvPr id="11" name="Ovaal 10">
          <a:extLst>
            <a:ext uri="{FF2B5EF4-FFF2-40B4-BE49-F238E27FC236}">
              <a16:creationId xmlns:a16="http://schemas.microsoft.com/office/drawing/2014/main" id="{8FD88C3D-0FC9-7615-C79E-81ED268527D5}"/>
            </a:ext>
          </a:extLst>
        </xdr:cNvPr>
        <xdr:cNvSpPr/>
      </xdr:nvSpPr>
      <xdr:spPr>
        <a:xfrm>
          <a:off x="581025" y="10629900"/>
          <a:ext cx="209550" cy="209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114300</xdr:colOff>
      <xdr:row>57</xdr:row>
      <xdr:rowOff>57150</xdr:rowOff>
    </xdr:from>
    <xdr:to>
      <xdr:col>0</xdr:col>
      <xdr:colOff>323850</xdr:colOff>
      <xdr:row>58</xdr:row>
      <xdr:rowOff>76200</xdr:rowOff>
    </xdr:to>
    <xdr:sp macro="" textlink="">
      <xdr:nvSpPr>
        <xdr:cNvPr id="12" name="Ovaal 11">
          <a:extLst>
            <a:ext uri="{FF2B5EF4-FFF2-40B4-BE49-F238E27FC236}">
              <a16:creationId xmlns:a16="http://schemas.microsoft.com/office/drawing/2014/main" id="{AFEE9925-1BDC-1472-7CA0-12AA5DC78207}"/>
            </a:ext>
          </a:extLst>
        </xdr:cNvPr>
        <xdr:cNvSpPr/>
      </xdr:nvSpPr>
      <xdr:spPr>
        <a:xfrm>
          <a:off x="114300" y="10915650"/>
          <a:ext cx="209550" cy="209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11</xdr:col>
      <xdr:colOff>169985</xdr:colOff>
      <xdr:row>45</xdr:row>
      <xdr:rowOff>44695</xdr:rowOff>
    </xdr:from>
    <xdr:to>
      <xdr:col>11</xdr:col>
      <xdr:colOff>379535</xdr:colOff>
      <xdr:row>46</xdr:row>
      <xdr:rowOff>63745</xdr:rowOff>
    </xdr:to>
    <xdr:sp macro="" textlink="">
      <xdr:nvSpPr>
        <xdr:cNvPr id="13" name="Ovaal 12">
          <a:extLst>
            <a:ext uri="{FF2B5EF4-FFF2-40B4-BE49-F238E27FC236}">
              <a16:creationId xmlns:a16="http://schemas.microsoft.com/office/drawing/2014/main" id="{799D7881-9611-751E-C898-BCF740F5E5A9}"/>
            </a:ext>
          </a:extLst>
        </xdr:cNvPr>
        <xdr:cNvSpPr/>
      </xdr:nvSpPr>
      <xdr:spPr>
        <a:xfrm>
          <a:off x="6859466" y="8617195"/>
          <a:ext cx="209550" cy="209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12</xdr:col>
      <xdr:colOff>68141</xdr:colOff>
      <xdr:row>44</xdr:row>
      <xdr:rowOff>172182</xdr:rowOff>
    </xdr:from>
    <xdr:to>
      <xdr:col>12</xdr:col>
      <xdr:colOff>277691</xdr:colOff>
      <xdr:row>46</xdr:row>
      <xdr:rowOff>732</xdr:rowOff>
    </xdr:to>
    <xdr:sp macro="" textlink="">
      <xdr:nvSpPr>
        <xdr:cNvPr id="14" name="Ovaal 13">
          <a:extLst>
            <a:ext uri="{FF2B5EF4-FFF2-40B4-BE49-F238E27FC236}">
              <a16:creationId xmlns:a16="http://schemas.microsoft.com/office/drawing/2014/main" id="{66699F02-45EA-54F3-D8E5-285FF4C294F8}"/>
            </a:ext>
          </a:extLst>
        </xdr:cNvPr>
        <xdr:cNvSpPr/>
      </xdr:nvSpPr>
      <xdr:spPr>
        <a:xfrm>
          <a:off x="7365756" y="8554182"/>
          <a:ext cx="209550" cy="209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11</xdr:col>
      <xdr:colOff>412506</xdr:colOff>
      <xdr:row>45</xdr:row>
      <xdr:rowOff>117963</xdr:rowOff>
    </xdr:from>
    <xdr:to>
      <xdr:col>12</xdr:col>
      <xdr:colOff>13922</xdr:colOff>
      <xdr:row>46</xdr:row>
      <xdr:rowOff>137013</xdr:rowOff>
    </xdr:to>
    <xdr:sp macro="" textlink="">
      <xdr:nvSpPr>
        <xdr:cNvPr id="15" name="Ovaal 14">
          <a:extLst>
            <a:ext uri="{FF2B5EF4-FFF2-40B4-BE49-F238E27FC236}">
              <a16:creationId xmlns:a16="http://schemas.microsoft.com/office/drawing/2014/main" id="{DCCF04E4-979B-2D6F-1CC0-9CC052B98044}"/>
            </a:ext>
          </a:extLst>
        </xdr:cNvPr>
        <xdr:cNvSpPr/>
      </xdr:nvSpPr>
      <xdr:spPr>
        <a:xfrm>
          <a:off x="7101987" y="8690463"/>
          <a:ext cx="209550" cy="2095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75276</xdr:colOff>
      <xdr:row>27</xdr:row>
      <xdr:rowOff>142214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3583AC-0329-366A-5AA5-06D3DDE0B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90476" cy="5285714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8</xdr:row>
      <xdr:rowOff>85725</xdr:rowOff>
    </xdr:from>
    <xdr:to>
      <xdr:col>19</xdr:col>
      <xdr:colOff>218458</xdr:colOff>
      <xdr:row>18</xdr:row>
      <xdr:rowOff>152154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9000294-5F3C-5F93-4F79-7C82D26F4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1609725"/>
          <a:ext cx="4933333" cy="19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180975</xdr:rowOff>
    </xdr:from>
    <xdr:to>
      <xdr:col>8</xdr:col>
      <xdr:colOff>561308</xdr:colOff>
      <xdr:row>40</xdr:row>
      <xdr:rowOff>56856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761CA81-3F42-E341-FC10-8294FE319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5324475"/>
          <a:ext cx="5333333" cy="2352381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285750</xdr:colOff>
      <xdr:row>28</xdr:row>
      <xdr:rowOff>38100</xdr:rowOff>
    </xdr:from>
    <xdr:to>
      <xdr:col>17</xdr:col>
      <xdr:colOff>256569</xdr:colOff>
      <xdr:row>39</xdr:row>
      <xdr:rowOff>161648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746F49F-5472-4CA8-857E-4AA81F028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72150" y="5372100"/>
          <a:ext cx="4847619" cy="22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3</xdr:col>
      <xdr:colOff>390286</xdr:colOff>
      <xdr:row>28</xdr:row>
      <xdr:rowOff>123143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01CA772-6AB1-F5A8-5D86-8E747C0EA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914286" cy="545714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13</xdr:col>
      <xdr:colOff>237409</xdr:colOff>
      <xdr:row>12</xdr:row>
      <xdr:rowOff>66405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5678458-23C9-7E35-3E4E-997991EC0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190500"/>
          <a:ext cx="5723809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C75F-3B23-4763-B565-E8DF3AEB50BA}">
  <dimension ref="A1:U16"/>
  <sheetViews>
    <sheetView tabSelected="1" workbookViewId="0">
      <selection activeCell="A21" activeCellId="1" sqref="A1 A21"/>
    </sheetView>
  </sheetViews>
  <sheetFormatPr defaultRowHeight="15" x14ac:dyDescent="0.25"/>
  <cols>
    <col min="1" max="1" width="44.42578125" bestFit="1" customWidth="1"/>
    <col min="2" max="4" width="8.7109375" customWidth="1"/>
    <col min="5" max="5" width="1.7109375" customWidth="1"/>
    <col min="6" max="8" width="8.7109375" customWidth="1"/>
    <col min="9" max="9" width="1.7109375" customWidth="1"/>
    <col min="10" max="12" width="8.7109375" customWidth="1"/>
    <col min="13" max="13" width="1.7109375" customWidth="1"/>
    <col min="14" max="16" width="8.7109375" customWidth="1"/>
    <col min="17" max="17" width="1.7109375" customWidth="1"/>
    <col min="18" max="20" width="8.7109375" customWidth="1"/>
    <col min="21" max="21" width="2" bestFit="1" customWidth="1"/>
  </cols>
  <sheetData>
    <row r="1" spans="1:21" x14ac:dyDescent="0.25">
      <c r="B1" s="8" t="s">
        <v>13</v>
      </c>
      <c r="C1" s="9"/>
      <c r="D1" s="9"/>
      <c r="E1" s="5"/>
      <c r="F1" s="8" t="s">
        <v>15</v>
      </c>
      <c r="G1" s="9"/>
      <c r="H1" s="9"/>
      <c r="I1" s="5"/>
      <c r="J1" s="8" t="s">
        <v>16</v>
      </c>
      <c r="K1" s="9"/>
      <c r="L1" s="9"/>
      <c r="M1" s="5"/>
      <c r="N1" s="8" t="s">
        <v>17</v>
      </c>
      <c r="O1" s="9"/>
      <c r="P1" s="9"/>
      <c r="R1" s="9" t="s">
        <v>31</v>
      </c>
      <c r="S1" s="9"/>
      <c r="T1" s="9"/>
    </row>
    <row r="2" spans="1:21" x14ac:dyDescent="0.25">
      <c r="A2" s="2" t="s">
        <v>32</v>
      </c>
      <c r="B2" s="2" t="s">
        <v>27</v>
      </c>
      <c r="C2" s="2" t="s">
        <v>28</v>
      </c>
      <c r="D2" s="2" t="s">
        <v>14</v>
      </c>
      <c r="E2" s="2"/>
      <c r="F2" s="2" t="s">
        <v>27</v>
      </c>
      <c r="G2" s="2" t="s">
        <v>28</v>
      </c>
      <c r="H2" s="2" t="s">
        <v>14</v>
      </c>
      <c r="I2" s="2"/>
      <c r="J2" s="2" t="s">
        <v>27</v>
      </c>
      <c r="K2" s="2" t="s">
        <v>28</v>
      </c>
      <c r="L2" s="2" t="s">
        <v>14</v>
      </c>
      <c r="M2" s="2"/>
      <c r="N2" s="2" t="s">
        <v>27</v>
      </c>
      <c r="O2" s="2" t="s">
        <v>28</v>
      </c>
      <c r="P2" s="2" t="s">
        <v>14</v>
      </c>
      <c r="Q2" s="2"/>
      <c r="R2" s="2" t="s">
        <v>27</v>
      </c>
      <c r="S2" s="2" t="s">
        <v>28</v>
      </c>
      <c r="T2" s="2" t="s">
        <v>14</v>
      </c>
    </row>
    <row r="3" spans="1:21" x14ac:dyDescent="0.25">
      <c r="A3" t="s">
        <v>23</v>
      </c>
      <c r="B3">
        <v>0.33400000000000002</v>
      </c>
      <c r="C3">
        <v>2.3E-2</v>
      </c>
      <c r="D3">
        <f>B3/C3</f>
        <v>14.521739130434783</v>
      </c>
      <c r="F3">
        <v>0.33800000000000002</v>
      </c>
      <c r="G3">
        <v>2.3E-2</v>
      </c>
      <c r="H3">
        <f>F3/G3</f>
        <v>14.695652173913045</v>
      </c>
      <c r="J3">
        <v>0.32700000000000001</v>
      </c>
      <c r="K3">
        <v>2.4E-2</v>
      </c>
      <c r="L3">
        <f>J3/K3</f>
        <v>13.625</v>
      </c>
      <c r="N3">
        <v>0.33900000000000002</v>
      </c>
      <c r="O3">
        <v>2.3E-2</v>
      </c>
      <c r="P3">
        <f>N3/O3</f>
        <v>14.739130434782609</v>
      </c>
      <c r="R3" s="4" t="s">
        <v>18</v>
      </c>
      <c r="S3" s="4" t="s">
        <v>18</v>
      </c>
      <c r="T3" s="4" t="s">
        <v>18</v>
      </c>
    </row>
    <row r="4" spans="1:21" x14ac:dyDescent="0.25">
      <c r="A4" t="s">
        <v>24</v>
      </c>
      <c r="B4">
        <v>0.32700000000000001</v>
      </c>
      <c r="C4">
        <v>2.4E-2</v>
      </c>
      <c r="D4">
        <f>B4/C4</f>
        <v>13.625</v>
      </c>
      <c r="F4">
        <v>0.33800000000000002</v>
      </c>
      <c r="G4">
        <v>2.3E-2</v>
      </c>
      <c r="H4">
        <f>F4/G4</f>
        <v>14.695652173913045</v>
      </c>
      <c r="J4">
        <v>0.32300000000000001</v>
      </c>
      <c r="K4">
        <v>2.5000000000000001E-2</v>
      </c>
      <c r="L4">
        <f>J4/K4</f>
        <v>12.92</v>
      </c>
      <c r="N4">
        <v>0.33500000000000002</v>
      </c>
      <c r="O4">
        <v>2.5000000000000001E-2</v>
      </c>
      <c r="P4">
        <f>N4/O4</f>
        <v>13.4</v>
      </c>
      <c r="R4" s="4" t="s">
        <v>18</v>
      </c>
      <c r="S4" s="4" t="s">
        <v>18</v>
      </c>
      <c r="T4" s="4" t="s">
        <v>18</v>
      </c>
    </row>
    <row r="5" spans="1:21" x14ac:dyDescent="0.25">
      <c r="A5" t="s">
        <v>35</v>
      </c>
      <c r="B5">
        <v>0.35</v>
      </c>
      <c r="C5">
        <v>0.03</v>
      </c>
      <c r="D5">
        <f>B5/C5</f>
        <v>11.666666666666666</v>
      </c>
      <c r="F5" s="4" t="s">
        <v>18</v>
      </c>
      <c r="G5" s="4" t="s">
        <v>18</v>
      </c>
      <c r="H5" s="4" t="s">
        <v>18</v>
      </c>
      <c r="J5">
        <v>0.35</v>
      </c>
      <c r="K5">
        <v>3.5000000000000003E-2</v>
      </c>
      <c r="L5">
        <f>J5/K5</f>
        <v>9.9999999999999982</v>
      </c>
      <c r="N5">
        <v>0.36</v>
      </c>
      <c r="O5">
        <v>2.8000000000000001E-2</v>
      </c>
      <c r="P5">
        <f>N5/O5</f>
        <v>12.857142857142856</v>
      </c>
      <c r="R5" s="4" t="s">
        <v>18</v>
      </c>
      <c r="S5" s="4" t="s">
        <v>18</v>
      </c>
      <c r="T5" s="4" t="s">
        <v>18</v>
      </c>
    </row>
    <row r="6" spans="1:21" x14ac:dyDescent="0.25">
      <c r="A6" t="s">
        <v>19</v>
      </c>
      <c r="B6">
        <v>0.35</v>
      </c>
      <c r="C6">
        <v>0.03</v>
      </c>
      <c r="D6">
        <f>B6/C6</f>
        <v>11.666666666666666</v>
      </c>
      <c r="F6" s="4" t="s">
        <v>18</v>
      </c>
      <c r="G6" s="4" t="s">
        <v>18</v>
      </c>
      <c r="H6" s="4" t="s">
        <v>18</v>
      </c>
      <c r="I6" s="4"/>
      <c r="J6" s="4" t="s">
        <v>18</v>
      </c>
      <c r="K6" s="4" t="s">
        <v>18</v>
      </c>
      <c r="L6" s="4" t="s">
        <v>18</v>
      </c>
      <c r="N6">
        <v>0.34</v>
      </c>
      <c r="O6">
        <v>2.5000000000000001E-2</v>
      </c>
      <c r="P6">
        <f t="shared" ref="P6:P7" si="0">N6/O6</f>
        <v>13.6</v>
      </c>
      <c r="R6" s="4" t="s">
        <v>18</v>
      </c>
      <c r="S6" s="4" t="s">
        <v>18</v>
      </c>
      <c r="T6" s="4" t="s">
        <v>18</v>
      </c>
    </row>
    <row r="7" spans="1:21" x14ac:dyDescent="0.25">
      <c r="A7" t="s">
        <v>19</v>
      </c>
      <c r="N7">
        <v>0.38</v>
      </c>
      <c r="O7">
        <v>0.03</v>
      </c>
      <c r="P7">
        <f t="shared" si="0"/>
        <v>12.666666666666668</v>
      </c>
      <c r="R7" s="4" t="s">
        <v>18</v>
      </c>
      <c r="S7" s="4" t="s">
        <v>18</v>
      </c>
      <c r="T7" s="4" t="s">
        <v>18</v>
      </c>
    </row>
    <row r="8" spans="1:21" x14ac:dyDescent="0.25">
      <c r="B8" s="4"/>
      <c r="C8" s="4"/>
      <c r="D8" s="4"/>
      <c r="F8" s="4"/>
      <c r="G8" s="4"/>
      <c r="H8" s="4"/>
      <c r="J8" s="4"/>
      <c r="K8" s="4"/>
      <c r="L8" s="4"/>
      <c r="N8" s="4"/>
      <c r="O8" s="4"/>
      <c r="P8" s="4"/>
    </row>
    <row r="9" spans="1:21" x14ac:dyDescent="0.25">
      <c r="A9" t="s">
        <v>25</v>
      </c>
      <c r="B9" s="4" t="s">
        <v>18</v>
      </c>
      <c r="C9" s="4" t="s">
        <v>18</v>
      </c>
      <c r="D9" s="4" t="s">
        <v>18</v>
      </c>
      <c r="F9">
        <v>0.309</v>
      </c>
      <c r="G9">
        <v>2.5000000000000001E-2</v>
      </c>
      <c r="H9">
        <f>F9/G9</f>
        <v>12.36</v>
      </c>
      <c r="J9" s="4" t="s">
        <v>20</v>
      </c>
      <c r="K9" s="4" t="s">
        <v>18</v>
      </c>
      <c r="L9" s="4" t="s">
        <v>18</v>
      </c>
      <c r="N9" s="4" t="s">
        <v>20</v>
      </c>
      <c r="O9" s="4" t="s">
        <v>18</v>
      </c>
      <c r="P9" s="4" t="s">
        <v>18</v>
      </c>
      <c r="R9">
        <v>0.3</v>
      </c>
      <c r="S9">
        <v>2.1999999999999999E-2</v>
      </c>
      <c r="T9" s="13">
        <f>R9/S9</f>
        <v>13.636363636363637</v>
      </c>
      <c r="U9" s="7" t="s">
        <v>33</v>
      </c>
    </row>
    <row r="11" spans="1:21" x14ac:dyDescent="0.25">
      <c r="A11" t="s">
        <v>26</v>
      </c>
      <c r="B11">
        <f>B3-B6</f>
        <v>-1.5999999999999959E-2</v>
      </c>
      <c r="C11">
        <f>C3-C6</f>
        <v>-6.9999999999999993E-3</v>
      </c>
      <c r="D11">
        <f>D3-D6</f>
        <v>2.8550724637681171</v>
      </c>
      <c r="F11">
        <f>F3-F9</f>
        <v>2.9000000000000026E-2</v>
      </c>
      <c r="G11">
        <f>G3-G9</f>
        <v>-2.0000000000000018E-3</v>
      </c>
      <c r="H11">
        <f>H3-H9</f>
        <v>2.3356521739130454</v>
      </c>
      <c r="J11">
        <f t="shared" ref="J11:K11" si="1">J3-J5</f>
        <v>-2.2999999999999965E-2</v>
      </c>
      <c r="K11">
        <f t="shared" si="1"/>
        <v>-1.1000000000000003E-2</v>
      </c>
      <c r="L11">
        <f>L3-L5</f>
        <v>3.6250000000000018</v>
      </c>
      <c r="N11">
        <f t="shared" ref="N11:O11" si="2">N3-N5</f>
        <v>-2.0999999999999963E-2</v>
      </c>
      <c r="O11">
        <f t="shared" si="2"/>
        <v>-5.000000000000001E-3</v>
      </c>
      <c r="P11">
        <f>P3-P5</f>
        <v>1.8819875776397534</v>
      </c>
    </row>
    <row r="13" spans="1:21" x14ac:dyDescent="0.25">
      <c r="A13" t="s">
        <v>29</v>
      </c>
      <c r="B13" s="3">
        <f>B6/B3</f>
        <v>1.0479041916167664</v>
      </c>
      <c r="C13" s="3">
        <f>C6/C3</f>
        <v>1.3043478260869565</v>
      </c>
      <c r="D13" s="3">
        <f>D3/D5</f>
        <v>1.2447204968944101</v>
      </c>
      <c r="F13" s="3">
        <f>F3/F9</f>
        <v>1.0938511326860842</v>
      </c>
      <c r="G13" s="3">
        <f>G3/G9</f>
        <v>0.91999999999999993</v>
      </c>
      <c r="H13" s="3">
        <f>H3/H9</f>
        <v>1.1889686224848743</v>
      </c>
      <c r="J13" s="3">
        <f>J5/J3</f>
        <v>1.0703363914373087</v>
      </c>
      <c r="K13" s="3">
        <f>K5/K3</f>
        <v>1.4583333333333335</v>
      </c>
      <c r="L13" s="3">
        <f>L3/L5</f>
        <v>1.3625000000000003</v>
      </c>
      <c r="N13" s="3">
        <f>N7/N3</f>
        <v>1.1209439528023599</v>
      </c>
      <c r="O13" s="3">
        <f>O7/O3</f>
        <v>1.3043478260869565</v>
      </c>
      <c r="P13" s="3">
        <f>P3/P7</f>
        <v>1.1636155606407321</v>
      </c>
    </row>
    <row r="14" spans="1:21" x14ac:dyDescent="0.25">
      <c r="A14" s="6" t="s">
        <v>30</v>
      </c>
    </row>
    <row r="16" spans="1:21" x14ac:dyDescent="0.25">
      <c r="A16" t="s">
        <v>34</v>
      </c>
      <c r="B16">
        <v>13.82</v>
      </c>
    </row>
  </sheetData>
  <mergeCells count="5">
    <mergeCell ref="B1:D1"/>
    <mergeCell ref="F1:H1"/>
    <mergeCell ref="J1:L1"/>
    <mergeCell ref="N1:P1"/>
    <mergeCell ref="R1:T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86E4-3F11-4239-9EB4-BDEDF4EF5DBC}">
  <dimension ref="I10:Q25"/>
  <sheetViews>
    <sheetView zoomScale="80" zoomScaleNormal="80" workbookViewId="0">
      <selection activeCell="I11" sqref="I11"/>
    </sheetView>
  </sheetViews>
  <sheetFormatPr defaultRowHeight="15" x14ac:dyDescent="0.25"/>
  <cols>
    <col min="1" max="7" width="9.140625" style="10"/>
    <col min="8" max="8" width="14.28515625" style="10" customWidth="1"/>
    <col min="9" max="9" width="72.85546875" style="10" bestFit="1" customWidth="1"/>
    <col min="10" max="16" width="3.7109375" style="10" customWidth="1"/>
    <col min="17" max="17" width="33" style="10" bestFit="1" customWidth="1"/>
    <col min="18" max="16384" width="9.140625" style="10"/>
  </cols>
  <sheetData>
    <row r="10" spans="9:17" x14ac:dyDescent="0.25">
      <c r="I10" s="11" t="s">
        <v>0</v>
      </c>
      <c r="J10" s="10">
        <v>1</v>
      </c>
      <c r="K10" s="10">
        <v>2</v>
      </c>
      <c r="L10" s="10">
        <v>3</v>
      </c>
      <c r="M10" s="10">
        <v>4</v>
      </c>
      <c r="N10" s="10">
        <v>5</v>
      </c>
      <c r="O10" s="10">
        <v>6</v>
      </c>
      <c r="P10" s="10">
        <v>7</v>
      </c>
    </row>
    <row r="11" spans="9:17" x14ac:dyDescent="0.25">
      <c r="I11" s="12" t="s">
        <v>1</v>
      </c>
      <c r="J11" s="1"/>
      <c r="K11" s="1"/>
      <c r="N11" s="1"/>
    </row>
    <row r="12" spans="9:17" x14ac:dyDescent="0.25">
      <c r="I12" s="10" t="s">
        <v>3</v>
      </c>
      <c r="L12" s="1"/>
      <c r="O12" s="1"/>
    </row>
    <row r="13" spans="9:17" x14ac:dyDescent="0.25">
      <c r="I13" s="10" t="s">
        <v>2</v>
      </c>
      <c r="P13" s="1"/>
    </row>
    <row r="14" spans="9:17" x14ac:dyDescent="0.25">
      <c r="I14" s="10" t="s">
        <v>4</v>
      </c>
      <c r="L14"/>
      <c r="M14" s="1"/>
    </row>
    <row r="15" spans="9:17" x14ac:dyDescent="0.25">
      <c r="I15" s="10" t="s">
        <v>6</v>
      </c>
      <c r="J15" s="1"/>
      <c r="K15" s="1"/>
      <c r="L15" s="1"/>
      <c r="Q15" s="10" t="s">
        <v>11</v>
      </c>
    </row>
    <row r="16" spans="9:17" x14ac:dyDescent="0.25">
      <c r="I16" s="10" t="s">
        <v>5</v>
      </c>
      <c r="N16"/>
      <c r="P16" s="1"/>
      <c r="Q16" s="10" t="s">
        <v>12</v>
      </c>
    </row>
    <row r="17" spans="9:17" x14ac:dyDescent="0.25">
      <c r="I17" s="10" t="s">
        <v>7</v>
      </c>
      <c r="N17" s="1"/>
    </row>
    <row r="18" spans="9:17" x14ac:dyDescent="0.25">
      <c r="I18" s="10" t="s">
        <v>8</v>
      </c>
      <c r="O18" s="1"/>
      <c r="Q18" s="10" t="s">
        <v>12</v>
      </c>
    </row>
    <row r="20" spans="9:17" x14ac:dyDescent="0.25">
      <c r="I20" s="10" t="s">
        <v>9</v>
      </c>
    </row>
    <row r="21" spans="9:17" x14ac:dyDescent="0.25">
      <c r="I21" s="10" t="s">
        <v>10</v>
      </c>
    </row>
    <row r="24" spans="9:17" x14ac:dyDescent="0.25">
      <c r="I24" s="10" t="s">
        <v>21</v>
      </c>
    </row>
    <row r="25" spans="9:17" x14ac:dyDescent="0.25">
      <c r="I25" s="10" t="s"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1659-46B0-4264-BC8F-058F4AF61C1E}">
  <dimension ref="A1"/>
  <sheetViews>
    <sheetView zoomScale="80" zoomScaleNormal="80" workbookViewId="0">
      <selection activeCell="S51" sqref="S51"/>
    </sheetView>
  </sheetViews>
  <sheetFormatPr defaultRowHeight="15" x14ac:dyDescent="0.25"/>
  <cols>
    <col min="1" max="16384" width="9.140625" style="10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A661-27E6-40B2-8E83-901CE8120343}">
  <dimension ref="A1"/>
  <sheetViews>
    <sheetView workbookViewId="0"/>
  </sheetViews>
  <sheetFormatPr defaultRowHeight="15" x14ac:dyDescent="0.25"/>
  <cols>
    <col min="1" max="16384" width="9.140625" style="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6E30E-15B8-4D74-861E-DC91AF44D104}">
  <dimension ref="A1"/>
  <sheetViews>
    <sheetView workbookViewId="0"/>
  </sheetViews>
  <sheetFormatPr defaultRowHeight="15" x14ac:dyDescent="0.25"/>
  <cols>
    <col min="1" max="16384" width="9.1406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Comparisons</vt:lpstr>
      <vt:lpstr>Gros 1978</vt:lpstr>
      <vt:lpstr>Wakeham-Dawson 1997</vt:lpstr>
      <vt:lpstr>Wakeham-Dawson 2006</vt:lpstr>
      <vt:lpstr>Wakeham-Dawson 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</dc:creator>
  <cp:lastModifiedBy>Sylvain Cuvelier</cp:lastModifiedBy>
  <dcterms:created xsi:type="dcterms:W3CDTF">2025-04-01T19:49:34Z</dcterms:created>
  <dcterms:modified xsi:type="dcterms:W3CDTF">2025-05-18T19:42:49Z</dcterms:modified>
</cp:coreProperties>
</file>